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 firstSheet="7" activeTab="1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K4" i="3" l="1"/>
  <c r="K3" i="3"/>
  <c r="K5" i="3"/>
  <c r="K2" i="3"/>
  <c r="K7" i="3" l="1"/>
  <c r="K8" i="3"/>
  <c r="K9" i="3"/>
  <c r="K10" i="3"/>
  <c r="K11" i="3"/>
  <c r="K12" i="3"/>
  <c r="K13" i="3"/>
  <c r="K14" i="3"/>
  <c r="K15" i="3"/>
  <c r="K6" i="3"/>
</calcChain>
</file>

<file path=xl/sharedStrings.xml><?xml version="1.0" encoding="utf-8"?>
<sst xmlns="http://schemas.openxmlformats.org/spreadsheetml/2006/main" count="1627" uniqueCount="1326">
  <si>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</si>
  <si>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</si>
  <si>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</si>
  <si>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</si>
  <si>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</si>
  <si>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</si>
  <si>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</si>
  <si>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</si>
  <si>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</si>
  <si>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</si>
  <si>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</si>
  <si>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</si>
  <si>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</si>
  <si>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</si>
  <si>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</si>
  <si>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</si>
  <si>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</si>
  <si>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</si>
  <si>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</si>
  <si>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</si>
  <si>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</si>
  <si>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</si>
  <si>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</si>
  <si>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</si>
  <si>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</si>
  <si>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</si>
  <si>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</si>
  <si>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</si>
  <si>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</si>
  <si>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</si>
  <si>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</si>
  <si>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</si>
  <si>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</si>
  <si>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</si>
  <si>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</si>
  <si>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</si>
  <si>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</si>
  <si>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</si>
  <si>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</si>
  <si>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</si>
  <si>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</si>
  <si>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</si>
  <si>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</si>
  <si>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</si>
  <si>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</si>
  <si>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</si>
  <si>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</si>
  <si>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</si>
  <si>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</si>
  <si>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</si>
  <si>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</si>
  <si>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</si>
  <si>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</si>
  <si>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</si>
  <si>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</si>
  <si>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</si>
  <si>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</si>
  <si>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</si>
  <si>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</si>
  <si>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</si>
  <si>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</si>
  <si>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</si>
  <si>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</si>
  <si>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</si>
  <si>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</si>
  <si>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</si>
  <si>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</si>
  <si>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</si>
  <si>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</si>
  <si>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</si>
  <si>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</si>
  <si>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</si>
  <si>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</si>
  <si>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</si>
  <si>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</si>
  <si>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</si>
  <si>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</si>
  <si>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</si>
  <si>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</si>
  <si>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</si>
  <si>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</si>
  <si>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</si>
  <si>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</si>
  <si>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</si>
  <si>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</si>
  <si>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</si>
  <si>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</si>
  <si>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</si>
  <si>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</si>
  <si>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</si>
  <si>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</si>
  <si>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</si>
  <si>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</si>
  <si>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</si>
  <si>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</si>
  <si>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</si>
  <si>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</si>
  <si>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</si>
  <si>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</si>
  <si>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</si>
  <si>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</si>
  <si>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</si>
  <si>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</si>
  <si>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</si>
  <si>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</si>
  <si>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</si>
  <si>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</si>
  <si>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</si>
  <si>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</si>
  <si>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</si>
  <si>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</si>
  <si>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</si>
  <si>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</si>
  <si>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</si>
  <si>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</si>
  <si>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</si>
  <si>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</si>
  <si>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</si>
  <si>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</si>
  <si>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</si>
  <si>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</si>
  <si>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</si>
  <si>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</si>
  <si>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</si>
  <si>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</si>
  <si>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</si>
  <si>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</si>
  <si>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</si>
  <si>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</si>
  <si>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</si>
  <si>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</si>
  <si>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</si>
  <si>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</si>
  <si>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</si>
  <si>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</si>
  <si>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</si>
  <si>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</si>
  <si>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</si>
  <si>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</si>
  <si>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</si>
  <si>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</si>
  <si>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</si>
  <si>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</si>
  <si>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</si>
  <si>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</si>
  <si>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</si>
  <si>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</si>
  <si>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</si>
  <si>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</si>
  <si>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</si>
  <si>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</si>
  <si>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</si>
  <si>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</si>
  <si>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</si>
  <si>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</si>
  <si>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</si>
  <si>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</si>
  <si>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</si>
  <si>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</si>
  <si>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</si>
  <si>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</si>
  <si>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</si>
  <si>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</si>
  <si>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</si>
  <si>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</si>
  <si>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</si>
  <si>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</si>
  <si>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</si>
  <si>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</si>
  <si>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</si>
  <si>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</si>
  <si>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</si>
  <si>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</si>
  <si>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</si>
  <si>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</si>
  <si>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</si>
  <si>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</si>
  <si>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</si>
  <si>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</si>
  <si>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</si>
  <si>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</si>
  <si>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</si>
  <si>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</si>
  <si>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</si>
  <si>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</si>
  <si>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</si>
  <si>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</si>
  <si>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</si>
  <si>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</si>
  <si>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</si>
  <si>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</si>
  <si>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</si>
  <si>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</si>
  <si>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</si>
  <si>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</si>
  <si>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</si>
  <si>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</si>
  <si>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</si>
  <si>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</si>
  <si>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</si>
  <si>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</si>
  <si>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</si>
  <si>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</si>
  <si>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</si>
  <si>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</si>
  <si>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</si>
  <si>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</si>
  <si>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</si>
  <si>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</si>
  <si>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</si>
  <si>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</si>
  <si>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</si>
  <si>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</si>
  <si>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</si>
  <si>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</si>
  <si>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</si>
  <si>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</si>
  <si>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</si>
  <si>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</si>
  <si>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</si>
  <si>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</si>
  <si>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</si>
  <si>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</si>
  <si>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</si>
  <si>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</si>
  <si>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</si>
  <si>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</si>
  <si>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</si>
  <si>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</si>
  <si>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</si>
  <si>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</si>
  <si>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</si>
  <si>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</si>
  <si>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</si>
  <si>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</si>
  <si>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</si>
  <si>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</si>
  <si>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</si>
  <si>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</si>
  <si>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</si>
  <si>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</si>
  <si>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</si>
  <si>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</si>
  <si>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</si>
  <si>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</si>
  <si>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</si>
  <si>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</si>
  <si>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</si>
  <si>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</si>
  <si>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</si>
  <si>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</si>
  <si>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</si>
  <si>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</si>
  <si>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</si>
  <si>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</si>
  <si>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</si>
  <si>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</si>
  <si>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</si>
  <si>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</si>
  <si>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</si>
  <si>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</si>
  <si>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</si>
  <si>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</si>
  <si>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</si>
  <si>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</si>
  <si>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</si>
  <si>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</si>
  <si>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</si>
  <si>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</si>
  <si>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</si>
  <si>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</si>
  <si>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</si>
  <si>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</si>
  <si>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</si>
  <si>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</si>
  <si>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</si>
  <si>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</si>
  <si>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</si>
  <si>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</si>
  <si>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</si>
  <si>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</si>
  <si>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</si>
  <si>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</si>
  <si>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</si>
  <si>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</si>
  <si>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</si>
  <si>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</si>
  <si>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</si>
  <si>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</si>
  <si>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</si>
  <si>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</si>
  <si>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</si>
  <si>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</si>
  <si>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</si>
  <si>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</si>
  <si>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</si>
  <si>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</si>
  <si>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</si>
  <si>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</si>
  <si>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</si>
  <si>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</si>
  <si>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</si>
  <si>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</si>
  <si>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</si>
  <si>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</si>
  <si>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</si>
  <si>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</si>
  <si>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</si>
  <si>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</si>
  <si>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</si>
  <si>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</si>
  <si>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</si>
  <si>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</si>
  <si>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</si>
  <si>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</si>
  <si>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</si>
  <si>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</si>
  <si>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</si>
  <si>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</si>
  <si>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</si>
  <si>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</si>
  <si>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</si>
  <si>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</si>
  <si>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</si>
  <si>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</si>
  <si>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</si>
  <si>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</si>
  <si>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</si>
  <si>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</si>
  <si>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</si>
  <si>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</si>
  <si>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</si>
  <si>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</si>
  <si>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</si>
  <si>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</si>
  <si>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</si>
  <si>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</si>
  <si>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</si>
  <si>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</si>
  <si>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</si>
  <si>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</si>
  <si>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</si>
  <si>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</si>
  <si>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</si>
  <si>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</si>
  <si>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</si>
  <si>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</si>
  <si>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</si>
  <si>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</si>
  <si>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</si>
  <si>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</si>
  <si>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</si>
  <si>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</si>
  <si>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</si>
  <si>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</si>
  <si>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</si>
  <si>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</si>
  <si>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</si>
  <si>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</si>
  <si>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</si>
  <si>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</si>
  <si>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</si>
  <si>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</si>
  <si>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</si>
  <si>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</si>
  <si>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</si>
  <si>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</si>
  <si>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</si>
  <si>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</si>
  <si>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</si>
  <si>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</si>
  <si>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</si>
  <si>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</si>
  <si>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</si>
  <si>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</si>
  <si>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</si>
  <si>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</si>
  <si>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</si>
  <si>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</si>
  <si>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</si>
  <si>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</si>
  <si>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</si>
  <si>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</si>
  <si>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</si>
  <si>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</si>
  <si>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</si>
  <si>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</si>
  <si>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</si>
  <si>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</si>
  <si>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</si>
  <si>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</si>
  <si>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</si>
  <si>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</si>
  <si>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</si>
  <si>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</si>
  <si>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</si>
  <si>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</si>
  <si>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</si>
  <si>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</si>
  <si>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</si>
  <si>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</si>
  <si>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</si>
  <si>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</si>
  <si>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</si>
  <si>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</si>
  <si>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</si>
  <si>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</si>
  <si>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</si>
  <si>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</si>
  <si>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</si>
  <si>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</si>
  <si>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</si>
  <si>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</si>
  <si>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</si>
  <si>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</si>
  <si>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</si>
  <si>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</si>
  <si>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</si>
  <si>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</si>
  <si>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</si>
  <si>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</si>
  <si>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</si>
  <si>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</si>
  <si>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</si>
  <si>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</si>
  <si>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</si>
  <si>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</si>
  <si>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</si>
  <si>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</si>
  <si>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</si>
  <si>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</si>
  <si>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</si>
  <si>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</si>
  <si>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</si>
  <si>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</si>
  <si>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</si>
  <si>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</si>
  <si>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</si>
  <si>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</si>
  <si>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</si>
  <si>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</si>
  <si>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</si>
  <si>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</si>
  <si>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</si>
  <si>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</si>
  <si>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</si>
  <si>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</si>
  <si>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</si>
  <si>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</si>
  <si>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</si>
  <si>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</si>
  <si>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</si>
  <si>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</si>
  <si>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</si>
  <si>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</si>
  <si>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</si>
  <si>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</si>
  <si>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</si>
  <si>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</si>
  <si>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</si>
  <si>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</si>
  <si>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</si>
  <si>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</si>
  <si>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</si>
  <si>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</si>
  <si>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</si>
  <si>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</si>
  <si>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</si>
  <si>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</si>
  <si>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</si>
  <si>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</si>
  <si>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</si>
  <si>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</si>
  <si>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</si>
  <si>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</si>
  <si>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</si>
  <si>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</si>
  <si>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</si>
  <si>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</si>
  <si>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</si>
  <si>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</si>
  <si>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</si>
  <si>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</si>
  <si>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</si>
  <si>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</si>
  <si>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</si>
  <si>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</si>
  <si>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</si>
  <si>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</si>
  <si>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</si>
  <si>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</si>
  <si>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</si>
  <si>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</si>
  <si>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</si>
  <si>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</si>
  <si>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</si>
  <si>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</si>
  <si>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</si>
  <si>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</si>
  <si>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</si>
  <si>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</si>
  <si>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</si>
  <si>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</si>
  <si>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</si>
  <si>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</si>
  <si>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</si>
  <si>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</si>
  <si>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</si>
  <si>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</si>
  <si>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</si>
  <si>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</si>
  <si>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</si>
  <si>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</si>
  <si>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</si>
  <si>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</si>
  <si>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</si>
  <si>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</si>
  <si>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</si>
  <si>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</si>
  <si>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</si>
  <si>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</si>
  <si>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</si>
  <si>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</si>
  <si>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</si>
  <si>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</si>
  <si>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</si>
  <si>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</si>
  <si>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</si>
  <si>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</si>
  <si>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</si>
  <si>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</si>
  <si>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</si>
  <si>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</si>
  <si>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</si>
  <si>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</si>
  <si>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</si>
  <si>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</si>
  <si>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</si>
  <si>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</si>
  <si>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</si>
  <si>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</si>
  <si>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</si>
  <si>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</si>
  <si>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</si>
  <si>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</si>
  <si>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</si>
  <si>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</si>
  <si>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</si>
  <si>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</si>
  <si>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</si>
  <si>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</si>
  <si>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</si>
  <si>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</si>
  <si>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</si>
  <si>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</si>
  <si>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</si>
  <si>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</si>
  <si>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</si>
  <si>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</si>
  <si>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</si>
  <si>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</si>
  <si>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</si>
  <si>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</si>
  <si>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</si>
  <si>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</si>
  <si>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</si>
  <si>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</si>
  <si>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</si>
  <si>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</si>
  <si>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</si>
  <si>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</si>
  <si>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</si>
  <si>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</si>
  <si>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</si>
  <si>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</si>
  <si>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</si>
  <si>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</si>
  <si>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</si>
  <si>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</si>
  <si>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</si>
  <si>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</si>
  <si>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</si>
  <si>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</si>
  <si>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</si>
  <si>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</si>
  <si>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</si>
  <si>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</si>
  <si>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</si>
  <si>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</si>
  <si>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</si>
  <si>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</si>
  <si>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</si>
  <si>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</si>
  <si>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</si>
  <si>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</si>
  <si>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</si>
  <si>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</si>
  <si>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</si>
  <si>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</si>
  <si>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</si>
  <si>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</si>
  <si>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</si>
  <si>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</si>
  <si>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</si>
  <si>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</si>
  <si>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</si>
  <si>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</si>
  <si>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</si>
  <si>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</si>
  <si>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</si>
  <si>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</si>
  <si>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</si>
  <si>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</si>
  <si>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</si>
  <si>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</si>
  <si>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</si>
  <si>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</si>
  <si>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</si>
  <si>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</si>
  <si>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</si>
  <si>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</si>
  <si>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</si>
  <si>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</si>
  <si>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</si>
  <si>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</si>
  <si>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</si>
  <si>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</si>
  <si>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</si>
  <si>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</si>
  <si>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</si>
  <si>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</si>
  <si>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</si>
  <si>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</si>
  <si>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</si>
  <si>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</si>
  <si>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</si>
  <si>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</si>
  <si>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</si>
  <si>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</si>
  <si>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</si>
  <si>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</si>
  <si>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</si>
  <si>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</si>
  <si>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</si>
  <si>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</si>
  <si>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</si>
  <si>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</si>
  <si>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</si>
  <si>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</si>
  <si>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</si>
  <si>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</si>
  <si>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</si>
  <si>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</si>
  <si>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</si>
  <si>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</si>
  <si>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</si>
  <si>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</si>
  <si>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</si>
  <si>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</si>
  <si>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</si>
  <si>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</si>
  <si>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</si>
  <si>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</si>
  <si>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</si>
  <si>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</si>
  <si>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</si>
  <si>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</si>
  <si>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</si>
  <si>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</si>
  <si>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</si>
  <si>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</si>
  <si>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</si>
  <si>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</si>
  <si>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</si>
  <si>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</si>
  <si>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</si>
  <si>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</si>
  <si>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</si>
  <si>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</si>
  <si>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</si>
  <si>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</si>
  <si>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</si>
  <si>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</si>
  <si>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</si>
  <si>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</si>
  <si>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</si>
  <si>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</si>
  <si>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</si>
  <si>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</si>
  <si>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</si>
  <si>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</si>
  <si>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</si>
  <si>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</si>
  <si>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</si>
  <si>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</si>
  <si>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</si>
  <si>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</si>
  <si>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</si>
  <si>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</si>
  <si>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</si>
  <si>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</si>
  <si>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</si>
  <si>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</si>
  <si>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</si>
  <si>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</si>
  <si>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</si>
  <si>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</si>
  <si>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</si>
  <si>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</si>
  <si>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</si>
  <si>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</si>
  <si>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</si>
  <si>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</si>
  <si>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</si>
  <si>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</si>
  <si>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</si>
  <si>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</si>
  <si>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</si>
  <si>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</si>
  <si>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</si>
  <si>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</si>
  <si>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</si>
  <si>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</si>
  <si>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</si>
  <si>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</si>
  <si>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</si>
  <si>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</si>
  <si>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</si>
  <si>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</si>
  <si>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</si>
  <si>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</si>
  <si>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</si>
  <si>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</si>
  <si>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</si>
  <si>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</si>
  <si>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</si>
  <si>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</si>
  <si>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</si>
  <si>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</si>
  <si>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</si>
  <si>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</si>
  <si>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</si>
  <si>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</si>
  <si>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</si>
  <si>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</si>
  <si>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</si>
  <si>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</si>
  <si>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</si>
  <si>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</si>
  <si>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</si>
  <si>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</si>
  <si>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</si>
  <si>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</si>
  <si>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</si>
  <si>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</si>
  <si>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</si>
  <si>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</si>
  <si>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</si>
  <si>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</si>
  <si>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</si>
  <si>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</si>
  <si>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</si>
  <si>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</si>
  <si>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</si>
  <si>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</si>
  <si>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</si>
  <si>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</si>
  <si>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</si>
  <si>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</si>
  <si>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</si>
  <si>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</si>
  <si>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</si>
  <si>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</si>
  <si>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</si>
  <si>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</si>
  <si>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</si>
  <si>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</si>
  <si>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</si>
  <si>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</si>
  <si>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</si>
  <si>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</si>
  <si>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</si>
  <si>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</si>
  <si>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</si>
  <si>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</si>
  <si>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</si>
  <si>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</si>
  <si>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</si>
  <si>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</si>
  <si>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</si>
  <si>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</si>
  <si>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</si>
  <si>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</si>
  <si>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</si>
  <si>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</si>
  <si>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</si>
  <si>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</si>
  <si>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</si>
  <si>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</si>
  <si>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</si>
  <si>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</si>
  <si>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</si>
  <si>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</si>
  <si>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</si>
  <si>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</si>
  <si>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</si>
  <si>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</si>
  <si>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</si>
  <si>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</si>
  <si>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</si>
  <si>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</si>
  <si>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</si>
  <si>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</si>
  <si>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</si>
  <si>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</si>
  <si>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</si>
  <si>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</si>
  <si>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</si>
  <si>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</si>
  <si>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</si>
  <si>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</si>
  <si>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</si>
  <si>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</si>
  <si>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</si>
  <si>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</si>
  <si>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</si>
  <si>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</si>
  <si>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</si>
  <si>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</si>
  <si>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</si>
  <si>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</si>
  <si>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</si>
  <si>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</si>
  <si>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</si>
  <si>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</si>
  <si>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</si>
  <si>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</si>
  <si>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</si>
  <si>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</si>
  <si>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</si>
  <si>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</si>
  <si>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</si>
  <si>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</si>
  <si>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</si>
  <si>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</si>
  <si>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</si>
  <si>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</si>
  <si>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</si>
  <si>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</si>
  <si>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</si>
  <si>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</si>
  <si>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</si>
  <si>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</si>
  <si>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</si>
  <si>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</si>
  <si>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</si>
  <si>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</si>
  <si>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</si>
  <si>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</si>
  <si>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</si>
  <si>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</si>
  <si>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</si>
  <si>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</si>
  <si>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</si>
  <si>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</si>
  <si>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</si>
  <si>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</si>
  <si>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</si>
  <si>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</si>
  <si>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</si>
  <si>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</si>
  <si>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</si>
  <si>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</si>
  <si>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</si>
  <si>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</si>
  <si>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</si>
  <si>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</si>
  <si>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</si>
  <si>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</si>
  <si>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</si>
  <si>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</si>
  <si>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</si>
  <si>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</si>
  <si>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</si>
  <si>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</si>
  <si>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</si>
  <si>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</si>
  <si>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</si>
  <si>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</si>
  <si>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</si>
  <si>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</si>
  <si>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</si>
  <si>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</si>
  <si>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</si>
  <si>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</si>
  <si>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</si>
  <si>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</si>
  <si>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</si>
  <si>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</si>
  <si>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</si>
  <si>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</si>
  <si>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</si>
  <si>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</si>
  <si>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</si>
  <si>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</si>
  <si>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</si>
  <si>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</si>
  <si>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</si>
  <si>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</si>
  <si>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</si>
  <si>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</si>
  <si>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</si>
  <si>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</si>
  <si>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</si>
  <si>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</si>
  <si>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</si>
  <si>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</si>
  <si>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</si>
  <si>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</si>
  <si>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</si>
  <si>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</si>
  <si>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</si>
  <si>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</si>
  <si>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</si>
  <si>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</si>
  <si>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</si>
  <si>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</si>
  <si>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</si>
  <si>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</si>
  <si>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</si>
  <si>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</si>
  <si>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</si>
  <si>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</si>
  <si>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</si>
  <si>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</si>
  <si>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</si>
  <si>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</si>
  <si>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</si>
  <si>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</si>
  <si>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</si>
  <si>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</si>
  <si>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</si>
  <si>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</si>
  <si>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</si>
  <si>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</si>
  <si>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</si>
  <si>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</si>
  <si>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</si>
  <si>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</si>
  <si>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</si>
  <si>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</si>
  <si>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</si>
  <si>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</si>
  <si>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</si>
  <si>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</si>
  <si>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</si>
  <si>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</si>
  <si>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</si>
  <si>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</si>
  <si>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</si>
  <si>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</si>
  <si>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</si>
  <si>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</si>
  <si>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</si>
  <si>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</si>
  <si>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</si>
  <si>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</si>
  <si>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</si>
  <si>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</si>
  <si>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</si>
  <si>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</si>
  <si>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</si>
  <si>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</si>
  <si>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</si>
  <si>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</si>
  <si>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</si>
  <si>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</si>
  <si>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</si>
  <si>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</si>
  <si>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</si>
  <si>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</si>
  <si>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</si>
  <si>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</si>
  <si>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</si>
  <si>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</si>
  <si>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</si>
  <si>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</si>
  <si>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</si>
  <si>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</si>
  <si>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</si>
  <si>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</si>
  <si>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</si>
  <si>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</si>
  <si>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</si>
  <si>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</si>
  <si>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</si>
  <si>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</si>
  <si>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</si>
  <si>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</si>
  <si>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</si>
  <si>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</si>
  <si>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</si>
  <si>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</si>
  <si>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</si>
  <si>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</si>
  <si>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</si>
  <si>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</si>
  <si>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</si>
  <si>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</si>
  <si>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</si>
  <si>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</si>
  <si>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</si>
  <si>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</si>
  <si>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</si>
  <si>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</si>
  <si>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</si>
  <si>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</si>
  <si>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</si>
  <si>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</si>
  <si>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</si>
  <si>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</si>
  <si>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</si>
  <si>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</si>
  <si>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</si>
  <si>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</si>
  <si>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</si>
  <si>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</si>
  <si>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</si>
  <si>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</si>
  <si>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</si>
  <si>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</si>
  <si>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</si>
  <si>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</si>
  <si>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</si>
  <si>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</si>
  <si>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</si>
  <si>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</si>
  <si>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</si>
  <si>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</si>
  <si>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</si>
  <si>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</si>
  <si>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</si>
  <si>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</si>
  <si>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</si>
  <si>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</si>
  <si>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</si>
  <si>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</si>
  <si>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</si>
  <si>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</si>
  <si>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</si>
  <si>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</si>
  <si>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</si>
  <si>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</si>
  <si>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</si>
  <si>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</si>
  <si>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</si>
  <si>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</si>
  <si>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</si>
  <si>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</si>
  <si>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</si>
  <si>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</si>
  <si>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</si>
  <si>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</si>
  <si>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</si>
  <si>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</si>
  <si>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</si>
  <si>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</si>
  <si>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</si>
  <si>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</si>
  <si>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</si>
  <si>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</si>
  <si>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</si>
  <si>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</si>
  <si>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</si>
  <si>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</si>
  <si>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</si>
  <si>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</si>
  <si>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</si>
  <si>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</si>
  <si>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</si>
  <si>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</si>
  <si>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</si>
  <si>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</si>
  <si>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</si>
  <si>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</si>
  <si>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</si>
  <si>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</si>
  <si>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</si>
  <si>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</si>
  <si>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</si>
  <si>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</si>
  <si>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</si>
  <si>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</si>
  <si>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</si>
  <si>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</si>
  <si>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</si>
  <si>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</si>
  <si>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</si>
  <si>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</si>
  <si>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</si>
  <si>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</si>
  <si>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</si>
  <si>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</si>
  <si>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</si>
  <si>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</si>
  <si>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</si>
  <si>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</si>
  <si>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</si>
  <si>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</si>
  <si>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</si>
  <si>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</si>
  <si>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</si>
  <si>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</si>
  <si>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</si>
  <si>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</si>
  <si>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</si>
  <si>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</si>
  <si>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</si>
  <si>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</si>
  <si>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</si>
  <si>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</si>
  <si>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</si>
  <si>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</si>
  <si>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</si>
  <si>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</si>
  <si>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</si>
  <si>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</si>
  <si>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</si>
  <si>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</si>
  <si>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</si>
  <si>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</si>
  <si>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</si>
  <si>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</si>
  <si>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</si>
  <si>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</si>
  <si>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</si>
  <si>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</si>
  <si>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</si>
  <si>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</si>
  <si>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</si>
  <si>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</si>
  <si>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</si>
  <si>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</si>
  <si>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</si>
  <si>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</si>
  <si>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</si>
  <si>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</si>
  <si>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</si>
  <si>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</si>
  <si>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</si>
  <si>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</si>
  <si>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</si>
  <si>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</si>
  <si>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</si>
  <si>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</si>
  <si>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</si>
  <si>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</si>
  <si>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</si>
  <si>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</si>
  <si>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</si>
  <si>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</si>
  <si>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</si>
  <si>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</si>
  <si>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</si>
  <si>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</si>
  <si>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</si>
  <si>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</si>
  <si>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</si>
  <si>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</si>
  <si>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</si>
  <si>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</si>
  <si>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</si>
  <si>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</si>
  <si>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</si>
  <si>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</si>
  <si>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</si>
  <si>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</si>
  <si>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</si>
  <si>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</si>
  <si>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</si>
  <si>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</si>
  <si>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</si>
  <si>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</si>
  <si>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</si>
  <si>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</si>
  <si>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</si>
  <si>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</si>
  <si>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</si>
  <si>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</si>
  <si>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</si>
  <si>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</si>
  <si>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</si>
  <si>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</si>
  <si>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</si>
  <si>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</si>
  <si>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</si>
  <si>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</si>
  <si>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</si>
  <si>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</si>
  <si>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</si>
  <si>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</si>
  <si>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</si>
  <si>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</si>
  <si>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</si>
  <si>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</si>
  <si>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</si>
  <si>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</si>
  <si>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</si>
  <si>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</si>
  <si>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</si>
  <si>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</si>
  <si>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</si>
  <si>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</si>
  <si>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</si>
  <si>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</si>
  <si>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</si>
  <si>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</si>
  <si>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</si>
  <si>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</si>
  <si>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</si>
  <si>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</si>
  <si>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</si>
  <si>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</si>
  <si>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</si>
  <si>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</si>
  <si>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</si>
  <si>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</si>
  <si>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</si>
  <si>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</si>
  <si>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</si>
  <si>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</si>
  <si>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</si>
  <si>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</si>
  <si>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</si>
  <si>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</si>
  <si>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</si>
  <si>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</si>
  <si>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</si>
  <si>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</si>
  <si>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</si>
  <si>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</si>
  <si>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Technical Drafting</t>
  </si>
  <si>
    <t>Cooking</t>
  </si>
  <si>
    <t>Dennins P. Maano</t>
  </si>
  <si>
    <t>Culabay, Tabina, Zambonaga del Sur</t>
  </si>
  <si>
    <t>Elton P. Mayordomo</t>
  </si>
  <si>
    <t>Pob. Pitogo, Zamboanga del Sur</t>
  </si>
  <si>
    <t>Marshia Liza D. Onga</t>
  </si>
  <si>
    <t>Acmac, Iligan City</t>
  </si>
  <si>
    <t>Teacher</t>
  </si>
  <si>
    <t>Sacred Heart High School</t>
  </si>
  <si>
    <t>09752722853</t>
  </si>
  <si>
    <t>(063) 225-1441</t>
  </si>
  <si>
    <t>Juniors Chamber International (JCI)</t>
  </si>
  <si>
    <t>Pitogo, Zamboanga del Sur</t>
  </si>
  <si>
    <t>Member</t>
  </si>
  <si>
    <t>TCH</t>
  </si>
  <si>
    <t>Capability Building of District Performance Management Team (DPMT) Cum Enhancement training on Result-Based Performance system (RPMS)</t>
  </si>
  <si>
    <t>Chandler Suites, Pagadian City</t>
  </si>
  <si>
    <t>Dep. Ed Division of Zamboanga del Sur</t>
  </si>
  <si>
    <t>Demo-teacher on District Mobile Conference</t>
  </si>
  <si>
    <t>Tultolan, Tabina, Zamboanga del Sur</t>
  </si>
  <si>
    <t>Tabina District</t>
  </si>
  <si>
    <t>Tultolan National High School</t>
  </si>
  <si>
    <t>Lecturer Computer Basic Training</t>
  </si>
  <si>
    <t>National Vocational Technical School (NVTS)</t>
  </si>
  <si>
    <t>Molave, Zamboanga del Sur</t>
  </si>
  <si>
    <t>09988630796</t>
  </si>
  <si>
    <t>MSU-IIT</t>
  </si>
  <si>
    <t>Iligan City Lanao de Norte</t>
  </si>
  <si>
    <t>National Certificate II in Cookery</t>
  </si>
  <si>
    <t>National Certificate II in Technical Drafting</t>
  </si>
  <si>
    <t>Dahlia</t>
  </si>
  <si>
    <t>Rose</t>
  </si>
  <si>
    <t>Daisy</t>
  </si>
  <si>
    <t>M/T/W/TH/F</t>
  </si>
  <si>
    <t>Saint Columban College</t>
  </si>
  <si>
    <t>Educational Management</t>
  </si>
  <si>
    <t>Kiwalan Elementary School</t>
  </si>
  <si>
    <t>ICEHS-Kiwalan Annex</t>
  </si>
  <si>
    <t>MSU-Iligan Institute of Technoloy</t>
  </si>
  <si>
    <t>Bachelor of Science in Industriial Technology Education</t>
  </si>
  <si>
    <t>Drafting Technology</t>
  </si>
  <si>
    <t>Graduate</t>
  </si>
  <si>
    <t>None</t>
  </si>
  <si>
    <t>Master of Arts in Education</t>
  </si>
  <si>
    <t>TCH1-572865</t>
  </si>
  <si>
    <t>Kiwalan, Iligan City</t>
  </si>
  <si>
    <t>2004973881</t>
  </si>
  <si>
    <t>1210-8999-406</t>
  </si>
  <si>
    <t>1505-0340-9129</t>
  </si>
  <si>
    <t>08-1951183-2</t>
  </si>
  <si>
    <t>PITOGO</t>
  </si>
  <si>
    <t>tiffany_tlyahoo.com</t>
  </si>
  <si>
    <t>0915-257-0778</t>
  </si>
  <si>
    <t>315-661-160</t>
  </si>
  <si>
    <t>LLOREN</t>
  </si>
  <si>
    <t>VICTOR</t>
  </si>
  <si>
    <t>GAYLAwAN</t>
  </si>
  <si>
    <t>ARISGADO</t>
  </si>
  <si>
    <t>LUCIA</t>
  </si>
  <si>
    <t>MABANO</t>
  </si>
  <si>
    <t>06947705</t>
  </si>
  <si>
    <t>PAGADIAN CITY</t>
  </si>
  <si>
    <t>NO</t>
  </si>
  <si>
    <t>TIFFANY</t>
  </si>
  <si>
    <t>Cagayan de Oro</t>
  </si>
  <si>
    <t>Pilippine Public Teachers Association (PPSTA)</t>
  </si>
  <si>
    <t>Tabina, Zamboamga del Sur</t>
  </si>
  <si>
    <t>Teacher 1</t>
  </si>
  <si>
    <t>TCH-1</t>
  </si>
  <si>
    <t>DEPED</t>
  </si>
  <si>
    <t>Culabay National High School</t>
  </si>
  <si>
    <t>36 UNITS (CAR)</t>
  </si>
  <si>
    <t>Philippine Public Teachers Association (PPSTA)</t>
  </si>
  <si>
    <t>Instructress</t>
  </si>
  <si>
    <t>JH-CERILLES STATE COLLEGE</t>
  </si>
  <si>
    <t>Tabina campus, Tabina, Zamboanga del Sur</t>
  </si>
  <si>
    <t>Work certificate</t>
  </si>
  <si>
    <t>On the job training in Technical Drafting Works</t>
  </si>
  <si>
    <t>Lots 4&amp;5, Block 2, Meridian Complex, Santa Rosa City, Laguna</t>
  </si>
  <si>
    <t>College of Education</t>
  </si>
  <si>
    <t>Excell Contractors &amp; Developers, Incorporation</t>
  </si>
  <si>
    <t>MSU-Iligan Institute of Technology</t>
  </si>
  <si>
    <t>Intel Teach Pre-service program</t>
  </si>
  <si>
    <t>Tultolan National High School-Tabina Annex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</si>
</sst>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/>
    <xf numFmtId="0" fontId="0" fillId="0" borderId="0" xfId="0" applyNumberFormat="1" applyFill="1" applyBorder="1"/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/>
    <xf numFmtId="20" fontId="0" fillId="0" borderId="0" xfId="0" applyNumberFormat="1" applyAlignment="1">
      <alignment horizontal="right"/>
    </xf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ULTOLAN%20NATIONAL%20HIGH%20SCHOOL\RICO%20C.%20LUCERO\Personal%20Information%20-%20RICO%20LUCER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Information"/>
      <sheetName val="Children"/>
      <sheetName val="Educational Background"/>
      <sheetName val="Eligibility"/>
      <sheetName val="Other Information"/>
      <sheetName val="Reference"/>
      <sheetName val="Voluntary Work"/>
      <sheetName val="Work Experience"/>
      <sheetName val="Seminar Training Workshop"/>
      <sheetName val="Station"/>
      <sheetName val="Elem - Teacher's Load"/>
      <sheetName val="Secondary - Teacher's Load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S1" t="str">
            <v>Criteria</v>
          </cell>
        </row>
        <row r="2">
          <cell r="R2" t="str">
            <v>Elementary</v>
          </cell>
          <cell r="S2">
            <v>1</v>
          </cell>
        </row>
        <row r="3">
          <cell r="R3" t="str">
            <v>Secondary</v>
          </cell>
          <cell r="S3">
            <v>2</v>
          </cell>
        </row>
        <row r="4">
          <cell r="R4" t="str">
            <v>Vocational/Trade Course</v>
          </cell>
          <cell r="S4">
            <v>3</v>
          </cell>
        </row>
        <row r="5">
          <cell r="R5" t="str">
            <v>College</v>
          </cell>
          <cell r="S5">
            <v>4</v>
          </cell>
        </row>
        <row r="6">
          <cell r="R6" t="str">
            <v>Graduate Studies</v>
          </cell>
          <cell r="S6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zoomScale="85" zoomScaleNormal="85" workbookViewId="0">
      <selection activeCell="A2" sqref="A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1296</v>
      </c>
      <c r="B2" s="10" t="s">
        <v>1305</v>
      </c>
      <c r="C2" s="10" t="s">
        <v>1299</v>
      </c>
      <c r="D2" s="10" t="s">
        <v>137</v>
      </c>
      <c r="E2" s="10" t="s">
        <v>140</v>
      </c>
      <c r="F2" s="10" t="s">
        <v>142</v>
      </c>
      <c r="G2" s="10" t="s">
        <v>1286</v>
      </c>
      <c r="H2" s="10">
        <v>16</v>
      </c>
      <c r="I2" s="10">
        <v>7</v>
      </c>
      <c r="J2" s="10">
        <v>2015</v>
      </c>
      <c r="K2" s="10" t="s">
        <v>1286</v>
      </c>
      <c r="L2" s="10">
        <v>16</v>
      </c>
      <c r="M2" s="10">
        <v>7</v>
      </c>
      <c r="N2" s="10">
        <v>2015</v>
      </c>
      <c r="O2" s="10">
        <v>8</v>
      </c>
      <c r="P2" s="10">
        <v>8</v>
      </c>
      <c r="Q2" s="10">
        <v>1989</v>
      </c>
      <c r="R2" s="10" t="s">
        <v>1287</v>
      </c>
      <c r="S2" s="10" t="s">
        <v>147</v>
      </c>
      <c r="T2" s="10" t="s">
        <v>151</v>
      </c>
      <c r="U2" s="10" t="s">
        <v>178</v>
      </c>
      <c r="V2" s="10" t="s">
        <v>282</v>
      </c>
      <c r="W2" s="10" t="s">
        <v>1133</v>
      </c>
      <c r="X2" s="10">
        <v>114</v>
      </c>
      <c r="Y2" s="10">
        <v>48</v>
      </c>
      <c r="Z2" s="10" t="s">
        <v>295</v>
      </c>
      <c r="AA2" s="17" t="s">
        <v>1288</v>
      </c>
      <c r="AB2" s="17" t="s">
        <v>1289</v>
      </c>
      <c r="AC2" s="17" t="s">
        <v>1290</v>
      </c>
      <c r="AD2" s="17" t="s">
        <v>1291</v>
      </c>
      <c r="AE2" s="10" t="s">
        <v>300</v>
      </c>
      <c r="AF2" s="17" t="s">
        <v>318</v>
      </c>
      <c r="AG2" s="17" t="s">
        <v>399</v>
      </c>
      <c r="AH2" s="17" t="s">
        <v>1292</v>
      </c>
      <c r="AI2" s="10">
        <v>7033</v>
      </c>
      <c r="AJ2" s="17" t="s">
        <v>137</v>
      </c>
      <c r="AK2" s="10" t="s">
        <v>300</v>
      </c>
      <c r="AL2" s="17" t="s">
        <v>318</v>
      </c>
      <c r="AM2" s="10" t="s">
        <v>399</v>
      </c>
      <c r="AN2" s="17" t="s">
        <v>1292</v>
      </c>
      <c r="AO2" s="10">
        <v>7033</v>
      </c>
      <c r="AP2" s="17" t="s">
        <v>137</v>
      </c>
      <c r="AQ2" s="18" t="s">
        <v>1293</v>
      </c>
      <c r="AR2" s="17" t="s">
        <v>1294</v>
      </c>
      <c r="AS2" s="17" t="s">
        <v>137</v>
      </c>
      <c r="AT2" s="17" t="s">
        <v>1295</v>
      </c>
      <c r="AU2" s="17" t="s">
        <v>137</v>
      </c>
      <c r="AV2" s="17" t="s">
        <v>137</v>
      </c>
      <c r="AW2" s="17" t="s">
        <v>137</v>
      </c>
      <c r="AX2" s="17" t="s">
        <v>137</v>
      </c>
      <c r="AY2" s="17" t="s">
        <v>137</v>
      </c>
      <c r="AZ2" s="17" t="s">
        <v>137</v>
      </c>
      <c r="BA2" s="17" t="s">
        <v>137</v>
      </c>
      <c r="BB2" s="17" t="s">
        <v>1296</v>
      </c>
      <c r="BC2" s="17" t="s">
        <v>1297</v>
      </c>
      <c r="BD2" s="17" t="s">
        <v>1298</v>
      </c>
      <c r="BE2" s="17" t="s">
        <v>1299</v>
      </c>
      <c r="BF2" s="17" t="s">
        <v>1300</v>
      </c>
      <c r="BG2" s="17" t="s">
        <v>1301</v>
      </c>
      <c r="BH2" s="17" t="s">
        <v>1302</v>
      </c>
      <c r="BI2" s="17" t="s">
        <v>1303</v>
      </c>
      <c r="BJ2" s="11">
        <v>42460</v>
      </c>
      <c r="BK2" s="17" t="s">
        <v>336</v>
      </c>
      <c r="BL2" s="17"/>
      <c r="BM2" s="17" t="s">
        <v>336</v>
      </c>
      <c r="BN2" s="17"/>
      <c r="BO2" s="17" t="s">
        <v>336</v>
      </c>
      <c r="BP2" s="17"/>
      <c r="BQ2" s="17" t="s">
        <v>336</v>
      </c>
      <c r="BR2" s="17"/>
      <c r="BS2" s="17" t="s">
        <v>1304</v>
      </c>
      <c r="BT2" s="17"/>
      <c r="BU2" s="17" t="s">
        <v>1304</v>
      </c>
      <c r="BV2" s="17"/>
      <c r="BW2" s="17" t="s">
        <v>1304</v>
      </c>
      <c r="BX2" s="17"/>
      <c r="BY2" s="17" t="s">
        <v>1304</v>
      </c>
      <c r="BZ2" s="17"/>
      <c r="CA2" s="17" t="s">
        <v>1304</v>
      </c>
      <c r="CB2" s="17"/>
      <c r="CC2" s="17" t="s">
        <v>1304</v>
      </c>
      <c r="CD2" s="17"/>
      <c r="CE2" s="11">
        <v>42739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activeCell="B2" sqref="B2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x14ac:dyDescent="0.25">
      <c r="A1" s="8" t="s">
        <v>85</v>
      </c>
      <c r="B1" s="9" t="s">
        <v>84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D1" zoomScaleNormal="100" workbookViewId="0">
      <selection activeCell="G5" sqref="G5"/>
    </sheetView>
  </sheetViews>
  <sheetFormatPr defaultRowHeight="15" x14ac:dyDescent="0.25"/>
  <cols>
    <col min="1" max="1" width="30.7109375" customWidth="1"/>
    <col min="2" max="2" width="33.140625" customWidth="1"/>
    <col min="3" max="3" width="49.42578125" customWidth="1"/>
    <col min="4" max="4" width="24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x14ac:dyDescent="0.25">
      <c r="A2" t="s">
        <v>337</v>
      </c>
      <c r="B2" t="s">
        <v>1278</v>
      </c>
      <c r="C2" t="s">
        <v>137</v>
      </c>
      <c r="D2" t="s">
        <v>137</v>
      </c>
      <c r="E2" t="s">
        <v>137</v>
      </c>
      <c r="F2" s="2">
        <v>2001</v>
      </c>
      <c r="G2" s="2" t="s">
        <v>1283</v>
      </c>
      <c r="H2" s="2">
        <v>1995</v>
      </c>
      <c r="I2" s="2">
        <v>2001</v>
      </c>
      <c r="J2" s="2" t="s">
        <v>1284</v>
      </c>
      <c r="K2" s="2">
        <f>VLOOKUP(A2,[1]Data!R1:S7,2,FALSE)</f>
        <v>1</v>
      </c>
    </row>
    <row r="3" spans="1:11" x14ac:dyDescent="0.25">
      <c r="A3" t="s">
        <v>1239</v>
      </c>
      <c r="B3" t="s">
        <v>1279</v>
      </c>
      <c r="C3" t="s">
        <v>137</v>
      </c>
      <c r="D3" t="s">
        <v>137</v>
      </c>
      <c r="E3" t="s">
        <v>137</v>
      </c>
      <c r="F3" s="2">
        <v>2005</v>
      </c>
      <c r="G3" s="2" t="s">
        <v>1283</v>
      </c>
      <c r="H3" s="2">
        <v>2001</v>
      </c>
      <c r="I3" s="2">
        <v>2005</v>
      </c>
      <c r="J3" s="2" t="s">
        <v>1284</v>
      </c>
      <c r="K3" s="2">
        <f>VLOOKUP(A3,[1]Data!R2:S8,2,FALSE)</f>
        <v>2</v>
      </c>
    </row>
    <row r="4" spans="1:11" x14ac:dyDescent="0.25">
      <c r="A4" t="s">
        <v>339</v>
      </c>
      <c r="B4" t="s">
        <v>1280</v>
      </c>
      <c r="C4" t="s">
        <v>1281</v>
      </c>
      <c r="D4" t="s">
        <v>1282</v>
      </c>
      <c r="E4" t="s">
        <v>137</v>
      </c>
      <c r="F4" s="2">
        <v>2011</v>
      </c>
      <c r="G4" s="2" t="s">
        <v>1283</v>
      </c>
      <c r="H4" s="2">
        <v>2006</v>
      </c>
      <c r="I4" s="2">
        <v>2011</v>
      </c>
      <c r="J4" s="2" t="s">
        <v>1284</v>
      </c>
      <c r="K4" s="2">
        <f>VLOOKUP(A4,[1]Data!R3:S9,2,FALSE)</f>
        <v>4</v>
      </c>
    </row>
    <row r="5" spans="1:11" x14ac:dyDescent="0.25">
      <c r="A5" t="s">
        <v>1240</v>
      </c>
      <c r="B5" t="s">
        <v>1276</v>
      </c>
      <c r="C5" t="s">
        <v>1285</v>
      </c>
      <c r="D5" t="s">
        <v>1277</v>
      </c>
      <c r="E5" t="s">
        <v>137</v>
      </c>
      <c r="F5" s="27"/>
      <c r="G5" s="27" t="s">
        <v>1313</v>
      </c>
      <c r="H5" s="27">
        <v>2015</v>
      </c>
      <c r="I5" s="27">
        <v>2016</v>
      </c>
      <c r="J5" s="2" t="s">
        <v>1284</v>
      </c>
      <c r="K5" s="2">
        <f>VLOOKUP(A5,[1]Data!R4:S10,2,FALSE)</f>
        <v>5</v>
      </c>
    </row>
    <row r="6" spans="1:11" x14ac:dyDescent="0.25">
      <c r="K6" s="2" t="e">
        <f>VLOOKUP(A6,Data!R1:S7,2,FALSE)</f>
        <v>#N/A</v>
      </c>
    </row>
    <row r="7" spans="1:11" x14ac:dyDescent="0.25">
      <c r="K7" s="2" t="e">
        <f>VLOOKUP(A7,Data!R1:S7,2,FALSE)</f>
        <v>#N/A</v>
      </c>
    </row>
    <row r="8" spans="1:11" x14ac:dyDescent="0.25">
      <c r="K8" s="2" t="e">
        <f>VLOOKUP(A8,Data!R1:S7,2,FALSE)</f>
        <v>#N/A</v>
      </c>
    </row>
    <row r="9" spans="1:11" x14ac:dyDescent="0.25">
      <c r="K9" s="2" t="e">
        <f>VLOOKUP(A9,Data!R1:S7,2,FALSE)</f>
        <v>#N/A</v>
      </c>
    </row>
    <row r="10" spans="1:11" x14ac:dyDescent="0.25">
      <c r="K10" s="2" t="e">
        <f>VLOOKUP(A10,Data!R1:S7,2,FALSE)</f>
        <v>#N/A</v>
      </c>
    </row>
    <row r="11" spans="1:11" x14ac:dyDescent="0.25">
      <c r="K11" s="2" t="e">
        <f>VLOOKUP(A11,Data!R1:S7,2,FALSE)</f>
        <v>#N/A</v>
      </c>
    </row>
    <row r="12" spans="1:11" x14ac:dyDescent="0.25">
      <c r="K12" s="2" t="e">
        <f>VLOOKUP(A12,Data!R1:S7,2,FALSE)</f>
        <v>#N/A</v>
      </c>
    </row>
    <row r="13" spans="1:11" x14ac:dyDescent="0.25">
      <c r="K13" s="2" t="e">
        <f>VLOOKUP(A13,Data!R1:S7,2,FALSE)</f>
        <v>#N/A</v>
      </c>
    </row>
    <row r="14" spans="1:11" x14ac:dyDescent="0.25">
      <c r="K14" s="2" t="e">
        <f>VLOOKUP(A14,Data!R1:S7,2,FALSE)</f>
        <v>#N/A</v>
      </c>
    </row>
    <row r="15" spans="1:11" x14ac:dyDescent="0.25">
      <c r="K15" s="2" t="e">
        <f>VLOOKUP(A15,Data!R1:S7,2,FALSE)</f>
        <v>#N/A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Normal="100" workbookViewId="0">
      <selection activeCell="F16" sqref="F16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79.400000000000006</v>
      </c>
      <c r="C2">
        <v>30</v>
      </c>
      <c r="D2">
        <v>9</v>
      </c>
      <c r="E2">
        <v>2012</v>
      </c>
      <c r="F2" t="s">
        <v>1306</v>
      </c>
      <c r="G2">
        <v>1172364</v>
      </c>
      <c r="H2">
        <v>10</v>
      </c>
      <c r="I2">
        <v>1</v>
      </c>
      <c r="J2">
        <v>2013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Normal="100" workbookViewId="0">
      <selection activeCell="C2" sqref="C2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1241</v>
      </c>
      <c r="C2" t="s">
        <v>1253</v>
      </c>
    </row>
    <row r="3" spans="1:3" x14ac:dyDescent="0.25">
      <c r="A3" t="s">
        <v>1242</v>
      </c>
      <c r="C3" t="s">
        <v>1314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C7" sqref="C7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1243</v>
      </c>
      <c r="B2" t="s">
        <v>1244</v>
      </c>
      <c r="C2" s="20" t="s">
        <v>1251</v>
      </c>
    </row>
    <row r="3" spans="1:3" x14ac:dyDescent="0.25">
      <c r="A3" t="s">
        <v>1245</v>
      </c>
      <c r="B3" t="s">
        <v>1246</v>
      </c>
      <c r="C3" s="20" t="s">
        <v>1267</v>
      </c>
    </row>
    <row r="4" spans="1:3" x14ac:dyDescent="0.25">
      <c r="A4" t="s">
        <v>1247</v>
      </c>
      <c r="B4" t="s">
        <v>1248</v>
      </c>
      <c r="C4" s="20" t="s">
        <v>1252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Normal="100" workbookViewId="0">
      <selection activeCell="H14" sqref="H14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  <row r="2" spans="1:10" x14ac:dyDescent="0.25">
      <c r="A2" s="28" t="s">
        <v>1253</v>
      </c>
      <c r="B2" s="28" t="s">
        <v>1254</v>
      </c>
      <c r="C2" s="24" t="s">
        <v>1255</v>
      </c>
      <c r="D2" s="24">
        <v>1</v>
      </c>
      <c r="E2" s="24">
        <v>10</v>
      </c>
      <c r="F2" s="24">
        <v>2015</v>
      </c>
      <c r="G2" s="24">
        <v>0</v>
      </c>
      <c r="H2" s="24">
        <v>0</v>
      </c>
      <c r="I2" s="24">
        <v>0</v>
      </c>
      <c r="J2" s="24" t="s">
        <v>137</v>
      </c>
    </row>
    <row r="3" spans="1:10" x14ac:dyDescent="0.25">
      <c r="A3" s="28" t="s">
        <v>1307</v>
      </c>
      <c r="B3" t="s">
        <v>1308</v>
      </c>
      <c r="C3" s="32" t="s">
        <v>1255</v>
      </c>
      <c r="D3" s="32">
        <v>16</v>
      </c>
      <c r="E3" s="32">
        <v>7</v>
      </c>
      <c r="F3" s="32">
        <v>2015</v>
      </c>
      <c r="G3" s="32">
        <v>0</v>
      </c>
      <c r="H3" s="32">
        <v>0</v>
      </c>
      <c r="I3" s="32">
        <v>0</v>
      </c>
      <c r="J3" s="32" t="s">
        <v>137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"/>
  <sheetViews>
    <sheetView zoomScaleNormal="100" workbookViewId="0">
      <selection activeCell="A5" sqref="A5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s="31" customFormat="1" x14ac:dyDescent="0.25">
      <c r="A1" s="33" t="s">
        <v>115</v>
      </c>
      <c r="B1" s="33" t="s">
        <v>116</v>
      </c>
      <c r="C1" s="33" t="s">
        <v>117</v>
      </c>
      <c r="D1" s="33" t="s">
        <v>118</v>
      </c>
      <c r="E1" s="33" t="s">
        <v>119</v>
      </c>
      <c r="F1" s="33" t="s">
        <v>120</v>
      </c>
      <c r="G1" s="34" t="s">
        <v>123</v>
      </c>
      <c r="H1" s="33" t="s">
        <v>124</v>
      </c>
      <c r="I1" s="33" t="s">
        <v>125</v>
      </c>
      <c r="J1" s="33" t="s">
        <v>126</v>
      </c>
      <c r="K1" s="33" t="s">
        <v>127</v>
      </c>
      <c r="L1" s="33" t="s">
        <v>128</v>
      </c>
      <c r="M1" s="33" t="s">
        <v>129</v>
      </c>
      <c r="N1" s="33" t="s">
        <v>130</v>
      </c>
      <c r="O1" s="33" t="s">
        <v>131</v>
      </c>
      <c r="P1" s="33" t="s">
        <v>132</v>
      </c>
      <c r="Q1" s="33" t="s">
        <v>133</v>
      </c>
      <c r="R1" s="33" t="s">
        <v>134</v>
      </c>
      <c r="S1" s="33" t="s">
        <v>135</v>
      </c>
      <c r="T1" s="33" t="s">
        <v>136</v>
      </c>
    </row>
    <row r="2" spans="1:20" s="28" customFormat="1" x14ac:dyDescent="0.25">
      <c r="A2" s="28">
        <v>16</v>
      </c>
      <c r="B2" s="28">
        <v>7</v>
      </c>
      <c r="C2" s="28">
        <v>2015</v>
      </c>
      <c r="D2" s="28">
        <v>0</v>
      </c>
      <c r="E2" s="28">
        <v>0</v>
      </c>
      <c r="F2" s="28">
        <v>0</v>
      </c>
      <c r="G2" s="28" t="s">
        <v>1309</v>
      </c>
      <c r="H2" s="28" t="s">
        <v>1310</v>
      </c>
      <c r="I2" s="28" t="s">
        <v>1311</v>
      </c>
      <c r="J2" s="28" t="s">
        <v>1263</v>
      </c>
      <c r="K2" s="28" t="s">
        <v>1312</v>
      </c>
      <c r="L2" s="28">
        <v>11</v>
      </c>
      <c r="M2" s="31">
        <v>1</v>
      </c>
      <c r="N2" s="37">
        <v>228924</v>
      </c>
      <c r="O2" s="37">
        <v>19077</v>
      </c>
      <c r="P2" s="28" t="s">
        <v>140</v>
      </c>
      <c r="Q2" s="28" t="s">
        <v>83</v>
      </c>
      <c r="R2" s="28">
        <v>0</v>
      </c>
      <c r="S2" s="28" t="s">
        <v>137</v>
      </c>
      <c r="T2" s="28">
        <v>0</v>
      </c>
    </row>
    <row r="3" spans="1:20" x14ac:dyDescent="0.25">
      <c r="A3">
        <v>8</v>
      </c>
      <c r="B3">
        <v>6</v>
      </c>
      <c r="C3">
        <v>2015</v>
      </c>
      <c r="D3" s="28">
        <v>0</v>
      </c>
      <c r="E3" s="28">
        <v>0</v>
      </c>
      <c r="F3" s="28">
        <v>0</v>
      </c>
      <c r="G3" t="s">
        <v>1315</v>
      </c>
      <c r="J3" t="s">
        <v>1316</v>
      </c>
      <c r="K3" t="s">
        <v>1254</v>
      </c>
      <c r="M3" s="31" t="s">
        <v>137</v>
      </c>
      <c r="N3" s="23">
        <v>43200</v>
      </c>
      <c r="O3" s="23">
        <v>3600</v>
      </c>
      <c r="P3" s="28" t="s">
        <v>139</v>
      </c>
      <c r="Q3" s="28" t="s">
        <v>83</v>
      </c>
      <c r="R3">
        <v>0</v>
      </c>
      <c r="S3" s="28" t="s">
        <v>137</v>
      </c>
      <c r="T3">
        <v>0</v>
      </c>
    </row>
    <row r="4" spans="1:20" s="35" customFormat="1" x14ac:dyDescent="0.25">
      <c r="A4" s="35">
        <v>1</v>
      </c>
      <c r="B4" s="35">
        <v>5</v>
      </c>
      <c r="C4" s="35">
        <v>2013</v>
      </c>
      <c r="D4" s="28">
        <v>6</v>
      </c>
      <c r="E4" s="28">
        <v>3</v>
      </c>
      <c r="F4" s="35">
        <v>2014</v>
      </c>
      <c r="G4" s="31" t="s">
        <v>1249</v>
      </c>
      <c r="H4" s="31" t="s">
        <v>1256</v>
      </c>
      <c r="I4" s="31"/>
      <c r="J4" s="31" t="s">
        <v>1250</v>
      </c>
      <c r="K4" s="31" t="s">
        <v>1248</v>
      </c>
      <c r="M4" s="31" t="s">
        <v>137</v>
      </c>
      <c r="N4" s="36">
        <v>90000</v>
      </c>
      <c r="O4" s="36">
        <v>7500</v>
      </c>
      <c r="P4" s="31" t="s">
        <v>139</v>
      </c>
      <c r="Q4" s="31" t="s">
        <v>336</v>
      </c>
      <c r="R4" s="35">
        <v>0</v>
      </c>
      <c r="S4" s="31" t="s">
        <v>137</v>
      </c>
      <c r="T4" s="35">
        <v>0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78" yWindow="308" count="10">
        <x14:dataValidation type="list" allowBlank="1" showInputMessage="1" showErrorMessage="1" prompt="Choose one from the list.">
          <x14:formula1>
            <xm:f>Data!$G$2:$G$32</xm:f>
          </x14:formula1>
          <xm:sqref>A4:A30 A2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B4:B30 B2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C4:C30 C2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P2:P30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Q2:Q30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S2:S30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opLeftCell="F1" zoomScale="115" zoomScaleNormal="115" workbookViewId="0">
      <selection activeCell="M8" sqref="M8"/>
    </sheetView>
  </sheetViews>
  <sheetFormatPr defaultRowHeight="15" x14ac:dyDescent="0.25"/>
  <cols>
    <col min="1" max="1" width="17.140625" customWidth="1"/>
    <col min="2" max="2" width="24.14062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6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6" x14ac:dyDescent="0.25">
      <c r="A2" s="30" t="s">
        <v>997</v>
      </c>
      <c r="B2" s="31" t="s">
        <v>1257</v>
      </c>
      <c r="C2" s="30" t="s">
        <v>83</v>
      </c>
      <c r="D2" s="30" t="s">
        <v>1317</v>
      </c>
      <c r="E2" s="30" t="s">
        <v>1259</v>
      </c>
      <c r="F2" s="24">
        <v>25</v>
      </c>
      <c r="G2" s="24">
        <v>10</v>
      </c>
      <c r="H2" s="24">
        <v>2016</v>
      </c>
      <c r="I2" s="24">
        <v>27</v>
      </c>
      <c r="J2" s="24">
        <v>10</v>
      </c>
      <c r="K2" s="24">
        <v>2016</v>
      </c>
      <c r="L2" s="24"/>
      <c r="M2" s="24">
        <v>3</v>
      </c>
      <c r="N2" s="24" t="s">
        <v>336</v>
      </c>
      <c r="O2" s="24">
        <v>0</v>
      </c>
    </row>
    <row r="3" spans="1:16" x14ac:dyDescent="0.25">
      <c r="A3" s="30" t="s">
        <v>996</v>
      </c>
      <c r="B3" s="31" t="s">
        <v>1257</v>
      </c>
      <c r="C3" s="30" t="s">
        <v>83</v>
      </c>
      <c r="D3" s="30" t="s">
        <v>1258</v>
      </c>
      <c r="E3" s="30" t="s">
        <v>1259</v>
      </c>
      <c r="F3" s="24">
        <v>21</v>
      </c>
      <c r="G3" s="24">
        <v>10</v>
      </c>
      <c r="H3" s="24">
        <v>2016</v>
      </c>
      <c r="I3" s="24">
        <v>23</v>
      </c>
      <c r="J3" s="24">
        <v>10</v>
      </c>
      <c r="K3" s="24">
        <v>2016</v>
      </c>
      <c r="L3" s="24"/>
      <c r="M3" s="24">
        <v>3</v>
      </c>
      <c r="N3" s="24" t="s">
        <v>336</v>
      </c>
      <c r="O3" s="24">
        <v>0</v>
      </c>
    </row>
    <row r="4" spans="1:16" x14ac:dyDescent="0.25">
      <c r="A4" s="30" t="s">
        <v>998</v>
      </c>
      <c r="B4" s="29" t="s">
        <v>1260</v>
      </c>
      <c r="C4" s="30" t="s">
        <v>83</v>
      </c>
      <c r="D4" s="30" t="s">
        <v>1261</v>
      </c>
      <c r="E4" s="30" t="s">
        <v>1262</v>
      </c>
      <c r="F4" s="24">
        <v>19</v>
      </c>
      <c r="G4" s="24">
        <v>1</v>
      </c>
      <c r="H4" s="24">
        <v>2016</v>
      </c>
      <c r="I4" s="24">
        <v>19</v>
      </c>
      <c r="J4" s="24">
        <v>1</v>
      </c>
      <c r="K4" s="24">
        <v>2016</v>
      </c>
      <c r="L4" s="24"/>
      <c r="M4" s="24">
        <v>1</v>
      </c>
      <c r="N4" s="24" t="s">
        <v>336</v>
      </c>
      <c r="O4" s="24">
        <v>0</v>
      </c>
    </row>
    <row r="5" spans="1:16" x14ac:dyDescent="0.25">
      <c r="A5" s="30" t="s">
        <v>997</v>
      </c>
      <c r="B5" s="29" t="s">
        <v>1270</v>
      </c>
      <c r="C5" s="30" t="s">
        <v>83</v>
      </c>
      <c r="D5" s="31" t="s">
        <v>1265</v>
      </c>
      <c r="E5" s="30" t="s">
        <v>1266</v>
      </c>
      <c r="F5" s="25">
        <v>11</v>
      </c>
      <c r="G5" s="25">
        <v>11</v>
      </c>
      <c r="H5" s="25">
        <v>2015</v>
      </c>
      <c r="I5" s="25">
        <v>11</v>
      </c>
      <c r="J5" s="25">
        <v>11</v>
      </c>
      <c r="K5" s="25">
        <v>2015</v>
      </c>
      <c r="L5" s="25"/>
      <c r="M5" s="25">
        <v>1</v>
      </c>
      <c r="N5" s="25" t="s">
        <v>336</v>
      </c>
      <c r="O5" s="25">
        <v>0</v>
      </c>
      <c r="P5" s="25"/>
    </row>
    <row r="6" spans="1:16" x14ac:dyDescent="0.25">
      <c r="A6" s="30" t="s">
        <v>997</v>
      </c>
      <c r="B6" s="29" t="s">
        <v>1264</v>
      </c>
      <c r="C6" s="30" t="s">
        <v>83</v>
      </c>
      <c r="D6" s="30" t="s">
        <v>1261</v>
      </c>
      <c r="E6" s="30" t="s">
        <v>1263</v>
      </c>
      <c r="F6" s="24">
        <v>26</v>
      </c>
      <c r="G6" s="24">
        <v>10</v>
      </c>
      <c r="H6" s="24">
        <v>2015</v>
      </c>
      <c r="I6" s="24">
        <v>29</v>
      </c>
      <c r="J6" s="24">
        <v>10</v>
      </c>
      <c r="K6" s="24">
        <v>2015</v>
      </c>
      <c r="L6" s="24"/>
      <c r="M6" s="24">
        <v>4</v>
      </c>
      <c r="N6" s="24" t="s">
        <v>336</v>
      </c>
      <c r="O6" s="24">
        <v>0</v>
      </c>
    </row>
    <row r="7" spans="1:16" x14ac:dyDescent="0.25">
      <c r="A7" s="30" t="s">
        <v>997</v>
      </c>
      <c r="B7" s="31" t="s">
        <v>1271</v>
      </c>
      <c r="C7" s="30" t="s">
        <v>336</v>
      </c>
      <c r="D7" s="31" t="s">
        <v>1268</v>
      </c>
      <c r="E7" s="30" t="s">
        <v>1269</v>
      </c>
      <c r="F7" s="25">
        <v>31</v>
      </c>
      <c r="G7" s="25">
        <v>1</v>
      </c>
      <c r="H7" s="25">
        <v>2014</v>
      </c>
      <c r="I7" s="25">
        <v>31</v>
      </c>
      <c r="J7" s="25">
        <v>1</v>
      </c>
      <c r="K7" s="25">
        <v>2014</v>
      </c>
      <c r="L7" s="25"/>
      <c r="M7" s="25">
        <v>1</v>
      </c>
      <c r="N7" s="25" t="s">
        <v>336</v>
      </c>
      <c r="O7" s="25">
        <v>0</v>
      </c>
    </row>
    <row r="8" spans="1:16" x14ac:dyDescent="0.25">
      <c r="A8" s="30" t="s">
        <v>998</v>
      </c>
      <c r="B8" s="29" t="s">
        <v>1318</v>
      </c>
      <c r="C8" s="30" t="s">
        <v>336</v>
      </c>
      <c r="D8" s="30" t="s">
        <v>1250</v>
      </c>
      <c r="E8" t="s">
        <v>1250</v>
      </c>
      <c r="F8" s="25">
        <v>1</v>
      </c>
      <c r="G8" s="25">
        <v>6</v>
      </c>
      <c r="H8" s="25">
        <v>2013</v>
      </c>
      <c r="I8" s="25">
        <v>1</v>
      </c>
      <c r="J8" s="25">
        <v>4</v>
      </c>
      <c r="K8" s="25">
        <v>2013</v>
      </c>
      <c r="N8" s="25" t="s">
        <v>336</v>
      </c>
      <c r="O8" s="25">
        <v>0</v>
      </c>
    </row>
    <row r="9" spans="1:16" x14ac:dyDescent="0.25">
      <c r="A9" s="30" t="s">
        <v>997</v>
      </c>
      <c r="B9" s="29" t="s">
        <v>1319</v>
      </c>
      <c r="C9" t="s">
        <v>336</v>
      </c>
      <c r="D9" s="31" t="s">
        <v>1320</v>
      </c>
      <c r="E9" s="30" t="s">
        <v>1322</v>
      </c>
      <c r="F9" s="32">
        <v>27</v>
      </c>
      <c r="G9" s="32">
        <v>4</v>
      </c>
      <c r="H9" s="32">
        <v>2010</v>
      </c>
      <c r="I9" s="32">
        <v>29</v>
      </c>
      <c r="J9" s="25">
        <v>5</v>
      </c>
      <c r="K9" s="32">
        <v>2010</v>
      </c>
      <c r="L9" s="32">
        <v>250</v>
      </c>
      <c r="N9" s="25" t="s">
        <v>336</v>
      </c>
      <c r="O9" s="25">
        <v>0</v>
      </c>
    </row>
    <row r="10" spans="1:16" x14ac:dyDescent="0.25">
      <c r="A10" s="30" t="s">
        <v>997</v>
      </c>
      <c r="B10" s="29" t="s">
        <v>1324</v>
      </c>
      <c r="C10" t="s">
        <v>336</v>
      </c>
      <c r="D10" t="s">
        <v>1321</v>
      </c>
      <c r="E10" s="30" t="s">
        <v>1323</v>
      </c>
      <c r="F10" s="32">
        <v>1</v>
      </c>
      <c r="G10" s="32">
        <v>3</v>
      </c>
      <c r="H10" s="32">
        <v>2009</v>
      </c>
      <c r="I10" s="32">
        <v>1</v>
      </c>
      <c r="J10" s="25">
        <v>1</v>
      </c>
      <c r="K10" s="32">
        <v>2010</v>
      </c>
      <c r="L10" s="32">
        <v>80</v>
      </c>
      <c r="N10" s="25" t="s">
        <v>336</v>
      </c>
      <c r="O10" s="25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438" yWindow="424" count="5">
        <x14:dataValidation type="list" errorStyle="warning" allowBlank="1" showInputMessage="1" showErrorMessage="1" prompt="Choose one from the list.">
          <x14:formula1>
            <xm:f>Data!$Y$2:$Y$4</xm:f>
          </x14:formula1>
          <xm:sqref>A2:A102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C2:C102 N2:N102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F2:F102 I2:I102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G2:G102 J2:J102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H2:H102 K2:K102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6" sqref="C6"/>
    </sheetView>
  </sheetViews>
  <sheetFormatPr defaultRowHeight="15" x14ac:dyDescent="0.25"/>
  <cols>
    <col min="1" max="4" width="20.7109375" customWidth="1"/>
  </cols>
  <sheetData>
    <row r="1" spans="1:4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s="28" t="s">
        <v>1325</v>
      </c>
      <c r="B2" s="14" t="s">
        <v>1262</v>
      </c>
      <c r="C2" s="30" t="s">
        <v>1312</v>
      </c>
      <c r="D2" t="s">
        <v>323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Normal="100" workbookViewId="0">
      <selection activeCell="E7" sqref="E7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A2" t="s">
        <v>1013</v>
      </c>
      <c r="B2" t="s">
        <v>1023</v>
      </c>
      <c r="C2" t="s">
        <v>1272</v>
      </c>
      <c r="D2" t="s">
        <v>1037</v>
      </c>
      <c r="F2" t="s">
        <v>1275</v>
      </c>
      <c r="G2" s="26">
        <v>0.3125</v>
      </c>
      <c r="H2" s="26">
        <v>0.35416666666666669</v>
      </c>
      <c r="I2" s="16">
        <v>300</v>
      </c>
    </row>
    <row r="3" spans="1:9" x14ac:dyDescent="0.25">
      <c r="A3" t="s">
        <v>1013</v>
      </c>
      <c r="B3" t="s">
        <v>1022</v>
      </c>
      <c r="C3" t="s">
        <v>1273</v>
      </c>
      <c r="D3" t="s">
        <v>1037</v>
      </c>
      <c r="F3" t="s">
        <v>1275</v>
      </c>
      <c r="G3" s="26">
        <v>0.35416666666666669</v>
      </c>
      <c r="H3" s="26">
        <v>0.39583333333333331</v>
      </c>
      <c r="I3" s="16">
        <v>300</v>
      </c>
    </row>
    <row r="4" spans="1:9" x14ac:dyDescent="0.25">
      <c r="A4" t="s">
        <v>1013</v>
      </c>
      <c r="B4" t="s">
        <v>1024</v>
      </c>
      <c r="C4" t="s">
        <v>1274</v>
      </c>
      <c r="D4" t="s">
        <v>1045</v>
      </c>
      <c r="F4" t="s">
        <v>1275</v>
      </c>
      <c r="G4" s="26">
        <v>4.1666666666666664E-2</v>
      </c>
      <c r="H4" s="26">
        <v>8.3333333333333329E-2</v>
      </c>
      <c r="I4" s="16">
        <v>300</v>
      </c>
    </row>
    <row r="5" spans="1:9" x14ac:dyDescent="0.25">
      <c r="A5" t="s">
        <v>1013</v>
      </c>
      <c r="B5" t="s">
        <v>1023</v>
      </c>
      <c r="C5" t="s">
        <v>1272</v>
      </c>
      <c r="D5" t="s">
        <v>340</v>
      </c>
      <c r="F5" t="s">
        <v>1275</v>
      </c>
      <c r="G5" s="26">
        <v>8.3333333333333329E-2</v>
      </c>
      <c r="H5" s="26">
        <v>0.125</v>
      </c>
      <c r="I5" s="16">
        <v>300</v>
      </c>
    </row>
    <row r="6" spans="1:9" x14ac:dyDescent="0.25">
      <c r="A6" t="s">
        <v>1013</v>
      </c>
      <c r="B6" t="s">
        <v>137</v>
      </c>
      <c r="E6" t="s">
        <v>1227</v>
      </c>
      <c r="F6" t="s">
        <v>1275</v>
      </c>
      <c r="G6" s="38">
        <v>0.40625</v>
      </c>
      <c r="H6" s="26">
        <v>0.48958333333333331</v>
      </c>
      <c r="I6" s="16">
        <v>600</v>
      </c>
    </row>
    <row r="7" spans="1:9" x14ac:dyDescent="0.25">
      <c r="A7" t="s">
        <v>1013</v>
      </c>
      <c r="B7" t="s">
        <v>1023</v>
      </c>
      <c r="C7" t="s">
        <v>1272</v>
      </c>
      <c r="E7" t="s">
        <v>1228</v>
      </c>
      <c r="F7" t="s">
        <v>1275</v>
      </c>
      <c r="G7" s="26">
        <v>0.29166666666666669</v>
      </c>
      <c r="H7" s="26">
        <v>0.35416666666666669</v>
      </c>
      <c r="I7" s="16">
        <v>300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R11" sqref="R11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2017-01-06T10:08:51Z</dcterms:modified>
</cp:coreProperties>
</file>